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<sst xmlns="http://schemas.openxmlformats.org/spreadsheetml/2006/main" count="56" uniqueCount="53">
  <si>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DATOS DEL PROYECTO Y SU TRANSITO.</t>
  </si>
  <si>
    <t>PARA UN PERIODO DE DISEÑO DE :</t>
  </si>
  <si>
    <t>CON UN TRANSITO DE CAMIONES PESADOS DE:</t>
  </si>
  <si>
    <t>(TMD)</t>
  </si>
  <si>
    <t>(TCP)</t>
  </si>
  <si>
    <t>PARA PROYECTARSE CON UN FACTOR DE PROYECCION DE:</t>
  </si>
  <si>
    <t>(FP)</t>
  </si>
  <si>
    <t>EJES EN TANDEM</t>
  </si>
  <si>
    <t>Kg/cm3</t>
  </si>
  <si>
    <t>EL TRANSITO MEDIO DIARIO ANULA ACTUAL (VEHICULOS EN AMBOS SENTIDOS POR  DIA) ES:</t>
  </si>
  <si>
    <t>Kg/cm2</t>
  </si>
  <si>
    <t>LA LOSA SE APOYARA SOBRE UNA SB GRANULAR ESPESOR DE:</t>
  </si>
  <si>
    <t>MODULO DE RUPTURA DEL CONCRETO ALOS 28 DIAS DE: 650 Lb/Pulg2:</t>
  </si>
  <si>
    <t>CALCULO DEL "Kc"</t>
  </si>
  <si>
    <t>EL VALOR CONBINADO DEL MODULO DE REACCION DE LA SUBRASANTE SE BASA EN LA TABLA 4.2.</t>
  </si>
  <si>
    <t>PARA UN K :</t>
  </si>
  <si>
    <t>SUB-BASE GRANULAR DE:</t>
  </si>
  <si>
    <t>Kc:</t>
  </si>
  <si>
    <t>Kc : 3.8 Kg/cm3 :</t>
  </si>
  <si>
    <t>#/pulg3</t>
  </si>
  <si>
    <t>cms.</t>
  </si>
  <si>
    <t>Años</t>
  </si>
  <si>
    <r>
      <t xml:space="preserve">CONCRETO DE LA SR TIENE UN MODULO DE SECCION DE: </t>
    </r>
    <r>
      <rPr>
        <b/>
        <sz val="10"/>
        <rFont val="Arial"/>
        <family val="2"/>
      </rPr>
      <t>100 Lb/pulg3:</t>
    </r>
  </si>
  <si>
    <t>PROYECTO:</t>
  </si>
  <si>
    <t>CAMINO TIPO:</t>
  </si>
  <si>
    <t>No. DE CARRILES:</t>
  </si>
  <si>
    <t>K EN SUBRASANTE:</t>
  </si>
  <si>
    <t>SUB-BASE:</t>
  </si>
  <si>
    <t>K EN COMBINADO:</t>
  </si>
  <si>
    <t>FACTOR DE SEGURIDAD POR CARGA:</t>
  </si>
  <si>
    <t>INTERESTATAL, RURAL.</t>
  </si>
  <si>
    <t>(100 pci)</t>
  </si>
  <si>
    <t>F.S.C</t>
  </si>
  <si>
    <t>GRANULAR</t>
  </si>
  <si>
    <t>CARRILES</t>
  </si>
  <si>
    <t>m.</t>
  </si>
  <si>
    <t>CAMINO RURAL DE PRIMER ORDEN EN UN TERRENO INCLINADO CON:</t>
  </si>
  <si>
    <t>DISEÑO DE ESPESORES DE PAVIMENTOS RIGIDOS PARA CARRETERAS (Tabla 4.10)</t>
  </si>
  <si>
    <t>DISEÑO 1.</t>
  </si>
  <si>
    <t>CARGAS POR EL EJE.</t>
  </si>
  <si>
    <t>CARGAS POR EJE X F.S.C.</t>
  </si>
  <si>
    <t>RELACION ESFUERZOS.</t>
  </si>
  <si>
    <t>ESFUERZO.</t>
  </si>
  <si>
    <t>NUMERO DE REPETICIONES ESPERADAS No.</t>
  </si>
  <si>
    <t>REPETICIONES ADMISIBLES No.</t>
  </si>
  <si>
    <t>RESISTENCIA ALA FATIGA USADA %.</t>
  </si>
  <si>
    <t>ESPESOR TENTATIVO:</t>
  </si>
  <si>
    <t>8"</t>
  </si>
  <si>
    <t>MR:</t>
  </si>
  <si>
    <t>pci</t>
  </si>
  <si>
    <t>∞</t>
  </si>
  <si>
    <t>(130 pci)</t>
  </si>
  <si>
    <t>FATIGA TOTAL: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</si>
</sst>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"/>
    <numFmt numFmtId="166" formatCode="0.000000"/>
    <numFmt numFmtId="167" formatCode="0.00000"/>
    <numFmt numFmtId="168" formatCode="0.0000"/>
    <numFmt numFmtId="169" formatCode="0.000"/>
  </numFmts>
  <fonts count="1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sz val="7"/>
      <name val="Arial"/>
      <family val="0"/>
    </font>
    <font>
      <sz val="6.5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0" fontId="1" fillId="0" borderId="0" xfId="21" applyNumberFormat="1" applyFont="1" applyAlignment="1">
      <alignment horizontal="center"/>
    </xf>
    <xf numFmtId="0" fontId="1" fillId="0" borderId="0" xfId="0" applyFont="1" applyAlignment="1">
      <alignment horizontal="left" vertical="justify"/>
    </xf>
    <xf numFmtId="0" fontId="1" fillId="0" borderId="0" xfId="21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 horizontal="left" vertical="justify"/>
    </xf>
    <xf numFmtId="0" fontId="8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 vertic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1" fillId="0" borderId="0" xfId="21" applyNumberFormat="1" applyFont="1" applyAlignment="1">
      <alignment horizontal="center"/>
    </xf>
    <xf numFmtId="0" fontId="5" fillId="0" borderId="0" xfId="0" applyFont="1" applyAlignment="1">
      <alignment horizontal="left"/>
    </xf>
    <xf numFmtId="10" fontId="4" fillId="0" borderId="0" xfId="2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justify"/>
    </xf>
    <xf numFmtId="10" fontId="1" fillId="0" borderId="0" xfId="21" applyNumberFormat="1" applyFont="1" applyAlignment="1">
      <alignment horizontal="center"/>
    </xf>
    <xf numFmtId="0" fontId="0" fillId="0" borderId="0" xfId="0" applyAlignment="1">
      <alignment vertical="justify"/>
    </xf>
    <xf numFmtId="0" fontId="0" fillId="0" borderId="0" xfId="0" applyAlignment="1">
      <alignment horizontal="left"/>
    </xf>
    <xf numFmtId="0" fontId="9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 vertical="justify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justify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X93"/>
  <sheetViews>
    <sheetView tabSelected="1" zoomScale="125" zoomScaleNormal="125" workbookViewId="0" topLeftCell="A1">
      <selection activeCell="E70" sqref="E70:J70"/>
    </sheetView>
  </sheetViews>
  <sheetFormatPr defaultColWidth="11.421875" defaultRowHeight="12.75"/>
  <cols>
    <col min="1" max="16384" width="1.7109375" style="0" customWidth="1"/>
  </cols>
  <sheetData>
    <row r="2" spans="3:50" ht="12.75">
      <c r="C2" s="19" t="s">
        <v>0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</row>
    <row r="3" spans="3:50" ht="12.75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3:50" ht="12.75">
      <c r="C4" s="13"/>
      <c r="D4" s="13"/>
      <c r="E4" s="13"/>
      <c r="F4" s="13"/>
      <c r="G4" s="16" t="s">
        <v>36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3:50" ht="12.75">
      <c r="C5" s="13"/>
      <c r="D5" s="13"/>
      <c r="E5" s="13"/>
      <c r="F5" s="13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33">
        <v>4</v>
      </c>
      <c r="AH5" s="33"/>
      <c r="AI5" s="33"/>
      <c r="AJ5" s="33"/>
      <c r="AK5" s="9" t="s">
        <v>34</v>
      </c>
      <c r="AL5" s="9"/>
      <c r="AM5" s="9"/>
      <c r="AN5" s="9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3:50" ht="12.75">
      <c r="C6" s="13"/>
      <c r="D6" s="13"/>
      <c r="E6" s="13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33">
        <v>3.7</v>
      </c>
      <c r="AH6" s="33"/>
      <c r="AI6" s="33"/>
      <c r="AJ6" s="33"/>
      <c r="AK6" s="33" t="s">
        <v>35</v>
      </c>
      <c r="AL6" s="33"/>
      <c r="AM6" s="33"/>
      <c r="AN6" s="3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3:50" ht="12.7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3:50" ht="12.75">
      <c r="C8" s="7"/>
      <c r="D8" s="7"/>
      <c r="E8" s="7"/>
      <c r="F8" s="7"/>
      <c r="G8" s="36" t="s">
        <v>22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8"/>
      <c r="AH8" s="8"/>
      <c r="AI8" s="8"/>
      <c r="AJ8" s="8"/>
      <c r="AK8" s="9"/>
      <c r="AL8" s="9"/>
      <c r="AM8" s="9"/>
      <c r="AN8" s="9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3:50" ht="12.75">
      <c r="C9" s="7"/>
      <c r="D9" s="7"/>
      <c r="E9" s="7"/>
      <c r="F9" s="7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0">
        <v>2.75</v>
      </c>
      <c r="AH9" s="30"/>
      <c r="AI9" s="30"/>
      <c r="AJ9" s="30"/>
      <c r="AK9" s="17" t="s">
        <v>8</v>
      </c>
      <c r="AL9" s="17"/>
      <c r="AM9" s="17"/>
      <c r="AN9" s="1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3:50" ht="12.75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3:50" ht="12.75">
      <c r="C11" s="7"/>
      <c r="D11" s="7"/>
      <c r="E11" s="7"/>
      <c r="F11" s="7"/>
      <c r="G11" s="34" t="s">
        <v>12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10"/>
      <c r="AH11" s="10"/>
      <c r="AI11" s="10"/>
      <c r="AJ11" s="10"/>
      <c r="AK11" s="10"/>
      <c r="AL11" s="10"/>
      <c r="AM11" s="10"/>
      <c r="AN11" s="10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3:50" ht="12.75">
      <c r="C12" s="7"/>
      <c r="D12" s="7"/>
      <c r="E12" s="7"/>
      <c r="F12" s="7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17">
        <v>45.5</v>
      </c>
      <c r="AH12" s="17"/>
      <c r="AI12" s="17"/>
      <c r="AJ12" s="17"/>
      <c r="AK12" s="17" t="s">
        <v>8</v>
      </c>
      <c r="AL12" s="17"/>
      <c r="AM12" s="17"/>
      <c r="AN12" s="1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3:50" ht="12.75">
      <c r="C13" s="7"/>
      <c r="D13" s="7"/>
      <c r="E13" s="7"/>
      <c r="F13" s="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4"/>
      <c r="AH13" s="4"/>
      <c r="AI13" s="4"/>
      <c r="AJ13" s="4"/>
      <c r="AK13" s="3"/>
      <c r="AL13" s="3"/>
      <c r="AM13" s="3"/>
      <c r="AN13" s="3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3:50" ht="12.75">
      <c r="C14" s="7"/>
      <c r="D14" s="7"/>
      <c r="E14" s="7"/>
      <c r="F14" s="7"/>
      <c r="G14" s="34" t="s">
        <v>11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4"/>
      <c r="AH14" s="4"/>
      <c r="AI14" s="4"/>
      <c r="AJ14" s="4"/>
      <c r="AK14" s="4"/>
      <c r="AL14" s="4"/>
      <c r="AM14" s="4"/>
      <c r="AN14" s="4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3:50" ht="12.75">
      <c r="C15" s="7"/>
      <c r="D15" s="7"/>
      <c r="E15" s="7"/>
      <c r="F15" s="7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17">
        <v>10</v>
      </c>
      <c r="AH15" s="17"/>
      <c r="AI15" s="17"/>
      <c r="AJ15" s="17"/>
      <c r="AK15" s="17" t="s">
        <v>20</v>
      </c>
      <c r="AL15" s="17"/>
      <c r="AM15" s="17"/>
      <c r="AN15" s="1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7" spans="7:40" ht="12.75">
      <c r="G17" s="37" t="s">
        <v>1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17">
        <v>40</v>
      </c>
      <c r="AH17" s="17"/>
      <c r="AI17" s="17"/>
      <c r="AJ17" s="17"/>
      <c r="AK17" s="17" t="s">
        <v>21</v>
      </c>
      <c r="AL17" s="17"/>
      <c r="AM17" s="17"/>
      <c r="AN17" s="17"/>
    </row>
    <row r="18" spans="37:40" ht="12.75">
      <c r="AK18" s="5"/>
      <c r="AL18" s="5"/>
      <c r="AM18" s="5"/>
      <c r="AN18" s="5"/>
    </row>
    <row r="19" spans="7:40" ht="12.75">
      <c r="G19" s="34" t="s">
        <v>9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8"/>
      <c r="AH19" s="8"/>
      <c r="AI19" s="8"/>
      <c r="AJ19" s="8"/>
      <c r="AK19" s="9"/>
      <c r="AL19" s="9"/>
      <c r="AM19" s="9"/>
      <c r="AN19" s="9"/>
    </row>
    <row r="20" spans="7:40" ht="12.75"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0">
        <v>8500</v>
      </c>
      <c r="AH20" s="30"/>
      <c r="AI20" s="30"/>
      <c r="AJ20" s="30"/>
      <c r="AK20" s="17" t="s">
        <v>3</v>
      </c>
      <c r="AL20" s="17"/>
      <c r="AM20" s="17"/>
      <c r="AN20" s="17"/>
    </row>
    <row r="21" spans="37:40" ht="12.75">
      <c r="AK21" s="5"/>
      <c r="AL21" s="5"/>
      <c r="AM21" s="5"/>
      <c r="AN21" s="5"/>
    </row>
    <row r="22" spans="7:41" ht="12.75">
      <c r="G22" s="31" t="s">
        <v>2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2">
        <v>0.13</v>
      </c>
      <c r="AH22" s="32"/>
      <c r="AI22" s="32"/>
      <c r="AJ22" s="32"/>
      <c r="AK22" s="17" t="s">
        <v>4</v>
      </c>
      <c r="AL22" s="17"/>
      <c r="AM22" s="17"/>
      <c r="AN22" s="17"/>
      <c r="AO22" s="1"/>
    </row>
    <row r="23" spans="33:41" ht="12.75">
      <c r="AG23" s="6"/>
      <c r="AH23" s="6"/>
      <c r="AI23" s="6"/>
      <c r="AJ23" s="6"/>
      <c r="AK23" s="3"/>
      <c r="AL23" s="3"/>
      <c r="AM23" s="3"/>
      <c r="AN23" s="3"/>
      <c r="AO23" s="1"/>
    </row>
    <row r="24" spans="7:40" ht="12.75">
      <c r="G24" s="34" t="s">
        <v>5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K24" s="5"/>
      <c r="AL24" s="5"/>
      <c r="AM24" s="5"/>
      <c r="AN24" s="5"/>
    </row>
    <row r="25" spans="7:40" ht="12.75"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5">
        <v>0.022</v>
      </c>
      <c r="AH25" s="35"/>
      <c r="AI25" s="35"/>
      <c r="AJ25" s="35"/>
      <c r="AK25" s="17" t="s">
        <v>6</v>
      </c>
      <c r="AL25" s="17"/>
      <c r="AM25" s="17"/>
      <c r="AN25" s="17"/>
    </row>
    <row r="28" spans="3:49" ht="12.75">
      <c r="C28" s="19" t="s">
        <v>13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30" spans="3:49" ht="12.75">
      <c r="C30" s="34" t="s">
        <v>14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</row>
    <row r="31" spans="3:49" ht="12.75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</row>
    <row r="32" spans="3:49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8:41" ht="12.75">
      <c r="H33" s="18" t="s">
        <v>15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30">
        <v>2.75</v>
      </c>
      <c r="AI33" s="30"/>
      <c r="AJ33" s="30"/>
      <c r="AK33" s="30"/>
      <c r="AL33" s="17" t="s">
        <v>10</v>
      </c>
      <c r="AM33" s="17"/>
      <c r="AN33" s="17"/>
      <c r="AO33" s="17"/>
    </row>
    <row r="34" spans="8:41" ht="12.75"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8:41" ht="12.75">
      <c r="H35" s="18" t="s">
        <v>16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33">
        <v>10</v>
      </c>
      <c r="AI35" s="33"/>
      <c r="AJ35" s="33"/>
      <c r="AK35" s="33"/>
      <c r="AL35" s="17" t="s">
        <v>20</v>
      </c>
      <c r="AM35" s="17"/>
      <c r="AN35" s="17"/>
      <c r="AO35" s="17"/>
    </row>
    <row r="36" spans="8:41" ht="12.75"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8:41" ht="12.75">
      <c r="H37" s="18" t="s">
        <v>18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30">
        <v>130</v>
      </c>
      <c r="AI37" s="30"/>
      <c r="AJ37" s="30"/>
      <c r="AK37" s="30"/>
      <c r="AL37" s="17" t="s">
        <v>19</v>
      </c>
      <c r="AM37" s="17"/>
      <c r="AN37" s="17"/>
      <c r="AO37" s="17"/>
    </row>
    <row r="56" spans="3:49" ht="12.75">
      <c r="C56" s="11" t="s">
        <v>37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</row>
    <row r="58" spans="3:49" ht="12.75">
      <c r="C58" s="27" t="s">
        <v>23</v>
      </c>
      <c r="D58" s="27"/>
      <c r="E58" s="27"/>
      <c r="F58" s="27"/>
      <c r="G58" s="27"/>
      <c r="H58" s="27"/>
      <c r="I58" s="27"/>
      <c r="J58" s="38" t="s">
        <v>38</v>
      </c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</row>
    <row r="59" spans="3:49" ht="12.75">
      <c r="C59" s="27" t="s">
        <v>24</v>
      </c>
      <c r="D59" s="27"/>
      <c r="E59" s="27"/>
      <c r="F59" s="27"/>
      <c r="G59" s="27"/>
      <c r="H59" s="27"/>
      <c r="I59" s="27"/>
      <c r="J59" s="27"/>
      <c r="K59" s="28" t="s">
        <v>30</v>
      </c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9" t="s">
        <v>25</v>
      </c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15">
        <f>AG5</f>
        <v>4</v>
      </c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</row>
    <row r="60" spans="3:49" ht="12.75">
      <c r="C60" s="43" t="s">
        <v>26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0">
        <f>AH33</f>
        <v>2.75</v>
      </c>
      <c r="P60" s="40"/>
      <c r="Q60" s="40"/>
      <c r="R60" s="40"/>
      <c r="S60" s="40"/>
      <c r="T60" s="40"/>
      <c r="U60" s="40" t="s">
        <v>31</v>
      </c>
      <c r="V60" s="40"/>
      <c r="W60" s="40"/>
      <c r="X60" s="40"/>
      <c r="Y60" s="40"/>
      <c r="Z60" s="40"/>
      <c r="AA60" s="44" t="s">
        <v>27</v>
      </c>
      <c r="AB60" s="44"/>
      <c r="AC60" s="44"/>
      <c r="AD60" s="44"/>
      <c r="AE60" s="44"/>
      <c r="AF60" s="44"/>
      <c r="AG60" s="44"/>
      <c r="AH60" s="39">
        <f>AH35</f>
        <v>10</v>
      </c>
      <c r="AI60" s="39"/>
      <c r="AJ60" s="39"/>
      <c r="AK60" s="39"/>
      <c r="AL60" s="39"/>
      <c r="AM60" s="39" t="str">
        <f>AL35</f>
        <v>cms.</v>
      </c>
      <c r="AN60" s="39"/>
      <c r="AO60" s="39"/>
      <c r="AP60" s="39"/>
      <c r="AQ60" s="39"/>
      <c r="AR60" s="40" t="s">
        <v>33</v>
      </c>
      <c r="AS60" s="40"/>
      <c r="AT60" s="40"/>
      <c r="AU60" s="40"/>
      <c r="AV60" s="40"/>
      <c r="AW60" s="40"/>
    </row>
    <row r="61" spans="3:49" ht="12.75">
      <c r="C61" s="42" t="s">
        <v>28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1">
        <v>3.58</v>
      </c>
      <c r="O61" s="41"/>
      <c r="P61" s="41"/>
      <c r="Q61" s="41"/>
      <c r="R61" s="41"/>
      <c r="S61" s="41"/>
      <c r="T61" s="40" t="s">
        <v>51</v>
      </c>
      <c r="U61" s="40"/>
      <c r="V61" s="40"/>
      <c r="W61" s="40"/>
      <c r="X61" s="40"/>
      <c r="Y61" s="40"/>
      <c r="Z61" s="20" t="s">
        <v>29</v>
      </c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15">
        <v>1.2</v>
      </c>
      <c r="AR61" s="15"/>
      <c r="AS61" s="15"/>
      <c r="AT61" s="15"/>
      <c r="AU61" s="15" t="s">
        <v>32</v>
      </c>
      <c r="AV61" s="15"/>
      <c r="AW61" s="15"/>
    </row>
    <row r="63" spans="5:46" ht="12.75">
      <c r="E63" s="45">
        <v>1</v>
      </c>
      <c r="F63" s="45"/>
      <c r="G63" s="45"/>
      <c r="H63" s="45"/>
      <c r="I63" s="45"/>
      <c r="J63" s="45"/>
      <c r="K63" s="45">
        <v>2</v>
      </c>
      <c r="L63" s="45"/>
      <c r="M63" s="45"/>
      <c r="N63" s="45"/>
      <c r="O63" s="45"/>
      <c r="P63" s="45"/>
      <c r="Q63" s="45">
        <v>3</v>
      </c>
      <c r="R63" s="45"/>
      <c r="S63" s="45"/>
      <c r="T63" s="45"/>
      <c r="U63" s="45"/>
      <c r="V63" s="45"/>
      <c r="W63" s="45">
        <v>4</v>
      </c>
      <c r="X63" s="45"/>
      <c r="Y63" s="45"/>
      <c r="Z63" s="45"/>
      <c r="AA63" s="45"/>
      <c r="AB63" s="45"/>
      <c r="AC63" s="45">
        <v>5</v>
      </c>
      <c r="AD63" s="45"/>
      <c r="AE63" s="45"/>
      <c r="AF63" s="45"/>
      <c r="AG63" s="45"/>
      <c r="AH63" s="45"/>
      <c r="AI63" s="45">
        <v>6</v>
      </c>
      <c r="AJ63" s="45"/>
      <c r="AK63" s="45"/>
      <c r="AL63" s="45"/>
      <c r="AM63" s="45"/>
      <c r="AN63" s="45"/>
      <c r="AO63" s="45">
        <v>7</v>
      </c>
      <c r="AP63" s="45"/>
      <c r="AQ63" s="45"/>
      <c r="AR63" s="45"/>
      <c r="AS63" s="45"/>
      <c r="AT63" s="45"/>
    </row>
    <row r="64" spans="5:46" ht="12.75">
      <c r="E64" s="46" t="s">
        <v>39</v>
      </c>
      <c r="F64" s="46"/>
      <c r="G64" s="46"/>
      <c r="H64" s="46"/>
      <c r="I64" s="46"/>
      <c r="J64" s="46"/>
      <c r="K64" s="46" t="s">
        <v>40</v>
      </c>
      <c r="L64" s="46"/>
      <c r="M64" s="46"/>
      <c r="N64" s="46"/>
      <c r="O64" s="46"/>
      <c r="P64" s="46"/>
      <c r="Q64" s="47" t="s">
        <v>42</v>
      </c>
      <c r="R64" s="47"/>
      <c r="S64" s="47"/>
      <c r="T64" s="47"/>
      <c r="U64" s="47"/>
      <c r="V64" s="47"/>
      <c r="W64" s="46" t="s">
        <v>41</v>
      </c>
      <c r="X64" s="46"/>
      <c r="Y64" s="46"/>
      <c r="Z64" s="46"/>
      <c r="AA64" s="46"/>
      <c r="AB64" s="46"/>
      <c r="AC64" s="48" t="s">
        <v>44</v>
      </c>
      <c r="AD64" s="48"/>
      <c r="AE64" s="48"/>
      <c r="AF64" s="48"/>
      <c r="AG64" s="48"/>
      <c r="AH64" s="48"/>
      <c r="AI64" s="48" t="s">
        <v>43</v>
      </c>
      <c r="AJ64" s="48"/>
      <c r="AK64" s="48"/>
      <c r="AL64" s="48"/>
      <c r="AM64" s="48"/>
      <c r="AN64" s="48"/>
      <c r="AO64" s="48" t="s">
        <v>45</v>
      </c>
      <c r="AP64" s="48"/>
      <c r="AQ64" s="48"/>
      <c r="AR64" s="48"/>
      <c r="AS64" s="48"/>
      <c r="AT64" s="48"/>
    </row>
    <row r="65" spans="5:46" ht="12.75"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7"/>
      <c r="R65" s="47"/>
      <c r="S65" s="47"/>
      <c r="T65" s="47"/>
      <c r="U65" s="47"/>
      <c r="V65" s="47"/>
      <c r="W65" s="46"/>
      <c r="X65" s="46"/>
      <c r="Y65" s="46"/>
      <c r="Z65" s="46"/>
      <c r="AA65" s="46"/>
      <c r="AB65" s="46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</row>
    <row r="66" spans="5:46" ht="12.75"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7"/>
      <c r="R66" s="47"/>
      <c r="S66" s="47"/>
      <c r="T66" s="47"/>
      <c r="U66" s="47"/>
      <c r="V66" s="47"/>
      <c r="W66" s="46"/>
      <c r="X66" s="46"/>
      <c r="Y66" s="46"/>
      <c r="Z66" s="46"/>
      <c r="AA66" s="46"/>
      <c r="AB66" s="46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</row>
    <row r="68" spans="5:44" ht="12.75">
      <c r="E68" s="44" t="s">
        <v>46</v>
      </c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50" t="s">
        <v>47</v>
      </c>
      <c r="S68" s="50"/>
      <c r="T68" s="50"/>
      <c r="U68" s="50"/>
      <c r="V68" s="44" t="s">
        <v>48</v>
      </c>
      <c r="W68" s="44"/>
      <c r="X68" s="44"/>
      <c r="Y68" s="51">
        <v>650</v>
      </c>
      <c r="Z68" s="51"/>
      <c r="AA68" s="51"/>
      <c r="AB68" s="51"/>
      <c r="AC68" s="49" t="s">
        <v>49</v>
      </c>
      <c r="AD68" s="49"/>
      <c r="AE68" s="49"/>
      <c r="AF68" s="49"/>
      <c r="AG68" s="44" t="s">
        <v>17</v>
      </c>
      <c r="AH68" s="44"/>
      <c r="AI68" s="44"/>
      <c r="AJ68" s="51">
        <v>130</v>
      </c>
      <c r="AK68" s="51"/>
      <c r="AL68" s="51"/>
      <c r="AM68" s="51"/>
      <c r="AN68" s="49" t="s">
        <v>49</v>
      </c>
      <c r="AO68" s="49"/>
      <c r="AP68" s="49"/>
      <c r="AQ68" s="49"/>
      <c r="AR68" s="21"/>
    </row>
    <row r="70" spans="5:46" ht="12.75">
      <c r="E70" s="45">
        <v>30</v>
      </c>
      <c r="F70" s="45"/>
      <c r="G70" s="45"/>
      <c r="H70" s="45"/>
      <c r="I70" s="45"/>
      <c r="J70" s="45"/>
      <c r="K70" s="52">
        <f>E70*AQ61</f>
        <v>36</v>
      </c>
      <c r="L70" s="52"/>
      <c r="M70" s="52"/>
      <c r="N70" s="52"/>
      <c r="O70" s="52"/>
      <c r="P70" s="52"/>
      <c r="Q70" s="45">
        <v>400</v>
      </c>
      <c r="R70" s="45"/>
      <c r="S70" s="45"/>
      <c r="T70" s="45"/>
      <c r="U70" s="45"/>
      <c r="V70" s="45"/>
      <c r="W70" s="52">
        <f>Q70/650</f>
        <v>0.6153846153846154</v>
      </c>
      <c r="X70" s="52"/>
      <c r="Y70" s="52"/>
      <c r="Z70" s="52"/>
      <c r="AA70" s="52"/>
      <c r="AB70" s="52"/>
      <c r="AC70" s="45">
        <v>18000</v>
      </c>
      <c r="AD70" s="45"/>
      <c r="AE70" s="45"/>
      <c r="AF70" s="45"/>
      <c r="AG70" s="45"/>
      <c r="AH70" s="45"/>
      <c r="AI70" s="45">
        <v>3100</v>
      </c>
      <c r="AJ70" s="45"/>
      <c r="AK70" s="45"/>
      <c r="AL70" s="45"/>
      <c r="AM70" s="45"/>
      <c r="AN70" s="45"/>
      <c r="AO70" s="52">
        <f>(AI70/AC70)*100</f>
        <v>17.22222222222222</v>
      </c>
      <c r="AP70" s="52"/>
      <c r="AQ70" s="52"/>
      <c r="AR70" s="52"/>
      <c r="AS70" s="52"/>
      <c r="AT70" s="52"/>
    </row>
    <row r="71" spans="5:46" ht="12.75">
      <c r="E71" s="45">
        <v>28</v>
      </c>
      <c r="F71" s="45"/>
      <c r="G71" s="45"/>
      <c r="H71" s="45"/>
      <c r="I71" s="45"/>
      <c r="J71" s="45"/>
      <c r="K71" s="52">
        <f>E71*AQ61</f>
        <v>33.6</v>
      </c>
      <c r="L71" s="52"/>
      <c r="M71" s="52"/>
      <c r="N71" s="52"/>
      <c r="O71" s="52"/>
      <c r="P71" s="52"/>
      <c r="Q71" s="45">
        <v>383</v>
      </c>
      <c r="R71" s="45"/>
      <c r="S71" s="45"/>
      <c r="T71" s="45"/>
      <c r="U71" s="45"/>
      <c r="V71" s="45"/>
      <c r="W71" s="52">
        <f>Q71/650</f>
        <v>0.5892307692307692</v>
      </c>
      <c r="X71" s="52"/>
      <c r="Y71" s="52"/>
      <c r="Z71" s="52"/>
      <c r="AA71" s="52"/>
      <c r="AB71" s="52"/>
      <c r="AC71" s="45">
        <v>42000</v>
      </c>
      <c r="AD71" s="45"/>
      <c r="AE71" s="45"/>
      <c r="AF71" s="45"/>
      <c r="AG71" s="45"/>
      <c r="AH71" s="45"/>
      <c r="AI71" s="45">
        <v>3100</v>
      </c>
      <c r="AJ71" s="45"/>
      <c r="AK71" s="45"/>
      <c r="AL71" s="45"/>
      <c r="AM71" s="45"/>
      <c r="AN71" s="45"/>
      <c r="AO71" s="52">
        <f>(AI71/AC71)*100</f>
        <v>7.380952380952381</v>
      </c>
      <c r="AP71" s="52"/>
      <c r="AQ71" s="52"/>
      <c r="AR71" s="52"/>
      <c r="AS71" s="52"/>
      <c r="AT71" s="52"/>
    </row>
    <row r="72" spans="5:46" ht="12.75">
      <c r="E72" s="45">
        <v>26</v>
      </c>
      <c r="F72" s="45"/>
      <c r="G72" s="45"/>
      <c r="H72" s="45"/>
      <c r="I72" s="45"/>
      <c r="J72" s="45"/>
      <c r="K72" s="52">
        <f>E72*AQ61</f>
        <v>31.2</v>
      </c>
      <c r="L72" s="52"/>
      <c r="M72" s="52"/>
      <c r="N72" s="52"/>
      <c r="O72" s="52"/>
      <c r="P72" s="52"/>
      <c r="Q72" s="45">
        <v>367</v>
      </c>
      <c r="R72" s="45"/>
      <c r="S72" s="45"/>
      <c r="T72" s="45"/>
      <c r="U72" s="45"/>
      <c r="V72" s="45"/>
      <c r="W72" s="52">
        <f>Q72/650</f>
        <v>0.5646153846153846</v>
      </c>
      <c r="X72" s="52"/>
      <c r="Y72" s="52"/>
      <c r="Z72" s="52"/>
      <c r="AA72" s="52"/>
      <c r="AB72" s="52"/>
      <c r="AC72" s="45">
        <v>75000</v>
      </c>
      <c r="AD72" s="45"/>
      <c r="AE72" s="45"/>
      <c r="AF72" s="45"/>
      <c r="AG72" s="45"/>
      <c r="AH72" s="45"/>
      <c r="AI72" s="45">
        <v>6200</v>
      </c>
      <c r="AJ72" s="45"/>
      <c r="AK72" s="45"/>
      <c r="AL72" s="45"/>
      <c r="AM72" s="45"/>
      <c r="AN72" s="45"/>
      <c r="AO72" s="52">
        <f>(AI72/AC72)*100</f>
        <v>8.266666666666666</v>
      </c>
      <c r="AP72" s="52"/>
      <c r="AQ72" s="52"/>
      <c r="AR72" s="52"/>
      <c r="AS72" s="52"/>
      <c r="AT72" s="52"/>
    </row>
    <row r="73" spans="5:46" ht="12.75">
      <c r="E73" s="45">
        <v>24</v>
      </c>
      <c r="F73" s="45"/>
      <c r="G73" s="45"/>
      <c r="H73" s="45"/>
      <c r="I73" s="45"/>
      <c r="J73" s="45"/>
      <c r="K73" s="52">
        <f>E73*AQ61</f>
        <v>28.799999999999997</v>
      </c>
      <c r="L73" s="52"/>
      <c r="M73" s="52"/>
      <c r="N73" s="52"/>
      <c r="O73" s="52"/>
      <c r="P73" s="52"/>
      <c r="Q73" s="45">
        <v>340</v>
      </c>
      <c r="R73" s="45"/>
      <c r="S73" s="45"/>
      <c r="T73" s="45"/>
      <c r="U73" s="45"/>
      <c r="V73" s="45"/>
      <c r="W73" s="52">
        <f>Q73/650</f>
        <v>0.5230769230769231</v>
      </c>
      <c r="X73" s="52"/>
      <c r="Y73" s="52"/>
      <c r="Z73" s="52"/>
      <c r="AA73" s="52"/>
      <c r="AB73" s="52"/>
      <c r="AC73" s="45">
        <v>300000</v>
      </c>
      <c r="AD73" s="45"/>
      <c r="AE73" s="45"/>
      <c r="AF73" s="45"/>
      <c r="AG73" s="45"/>
      <c r="AH73" s="45"/>
      <c r="AI73" s="45">
        <v>163200</v>
      </c>
      <c r="AJ73" s="45"/>
      <c r="AK73" s="45"/>
      <c r="AL73" s="45"/>
      <c r="AM73" s="45"/>
      <c r="AN73" s="45"/>
      <c r="AO73" s="52">
        <f>(AI73/AC73)*100</f>
        <v>54.400000000000006</v>
      </c>
      <c r="AP73" s="52"/>
      <c r="AQ73" s="52"/>
      <c r="AR73" s="52"/>
      <c r="AS73" s="52"/>
      <c r="AT73" s="52"/>
    </row>
    <row r="74" spans="5:46" ht="12.75">
      <c r="E74" s="45">
        <v>22</v>
      </c>
      <c r="F74" s="45"/>
      <c r="G74" s="45"/>
      <c r="H74" s="45"/>
      <c r="I74" s="45"/>
      <c r="J74" s="45"/>
      <c r="K74" s="52">
        <f>E74*AQ61</f>
        <v>26.4</v>
      </c>
      <c r="L74" s="52"/>
      <c r="M74" s="52"/>
      <c r="N74" s="52"/>
      <c r="O74" s="52"/>
      <c r="P74" s="52"/>
      <c r="Q74" s="45">
        <v>310</v>
      </c>
      <c r="R74" s="45"/>
      <c r="S74" s="45"/>
      <c r="T74" s="45"/>
      <c r="U74" s="45"/>
      <c r="V74" s="45"/>
      <c r="W74" s="52">
        <f>Q74/650</f>
        <v>0.47692307692307695</v>
      </c>
      <c r="X74" s="52"/>
      <c r="Y74" s="52"/>
      <c r="Z74" s="52"/>
      <c r="AA74" s="52"/>
      <c r="AB74" s="52"/>
      <c r="AC74" s="53" t="s">
        <v>50</v>
      </c>
      <c r="AD74" s="45"/>
      <c r="AE74" s="45"/>
      <c r="AF74" s="45"/>
      <c r="AG74" s="45"/>
      <c r="AH74" s="45"/>
      <c r="AI74" s="45">
        <v>639740</v>
      </c>
      <c r="AJ74" s="45"/>
      <c r="AK74" s="45"/>
      <c r="AL74" s="45"/>
      <c r="AM74" s="45"/>
      <c r="AN74" s="45"/>
      <c r="AO74" s="52">
        <v>0</v>
      </c>
      <c r="AP74" s="52"/>
      <c r="AQ74" s="52"/>
      <c r="AR74" s="52"/>
      <c r="AS74" s="52"/>
      <c r="AT74" s="52"/>
    </row>
    <row r="75" spans="5:46" ht="12.75">
      <c r="E75" s="45"/>
      <c r="F75" s="45"/>
      <c r="G75" s="45"/>
      <c r="H75" s="45"/>
      <c r="I75" s="45"/>
      <c r="J75" s="45"/>
      <c r="K75" s="52"/>
      <c r="L75" s="52"/>
      <c r="M75" s="52"/>
      <c r="N75" s="52"/>
      <c r="O75" s="52"/>
      <c r="P75" s="52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</row>
    <row r="76" spans="5:46" ht="12.75">
      <c r="E76" s="45"/>
      <c r="F76" s="45"/>
      <c r="G76" s="45"/>
      <c r="H76" s="45"/>
      <c r="I76" s="45"/>
      <c r="J76" s="45"/>
      <c r="K76" s="52"/>
      <c r="L76" s="52"/>
      <c r="M76" s="52"/>
      <c r="N76" s="52"/>
      <c r="O76" s="52"/>
      <c r="P76" s="52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</row>
    <row r="77" spans="5:46" ht="12.75">
      <c r="E77" s="45"/>
      <c r="F77" s="45"/>
      <c r="G77" s="45"/>
      <c r="H77" s="45"/>
      <c r="I77" s="45"/>
      <c r="J77" s="45"/>
      <c r="K77" s="52"/>
      <c r="L77" s="52"/>
      <c r="M77" s="52"/>
      <c r="N77" s="52"/>
      <c r="O77" s="52"/>
      <c r="P77" s="52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</row>
    <row r="78" spans="5:46" ht="12.75">
      <c r="E78" s="45"/>
      <c r="F78" s="45"/>
      <c r="G78" s="45"/>
      <c r="H78" s="45"/>
      <c r="I78" s="45"/>
      <c r="J78" s="45"/>
      <c r="K78" s="52"/>
      <c r="L78" s="52"/>
      <c r="M78" s="52"/>
      <c r="N78" s="52"/>
      <c r="O78" s="52"/>
      <c r="P78" s="52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</row>
    <row r="79" spans="5:46" ht="12.75">
      <c r="E79" s="45"/>
      <c r="F79" s="45"/>
      <c r="G79" s="45"/>
      <c r="H79" s="45"/>
      <c r="I79" s="45"/>
      <c r="J79" s="45"/>
      <c r="K79" s="52"/>
      <c r="L79" s="52"/>
      <c r="M79" s="52"/>
      <c r="N79" s="52"/>
      <c r="O79" s="52"/>
      <c r="P79" s="52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</row>
    <row r="80" spans="5:46" ht="12.75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</row>
    <row r="81" spans="5:46" ht="12.75">
      <c r="E81" s="22" t="s">
        <v>7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</row>
    <row r="82" ht="13.5" thickBot="1"/>
    <row r="83" spans="5:46" ht="12.75">
      <c r="E83" s="54">
        <v>54</v>
      </c>
      <c r="F83" s="55"/>
      <c r="G83" s="55"/>
      <c r="H83" s="55"/>
      <c r="I83" s="55"/>
      <c r="J83" s="56"/>
      <c r="K83" s="57">
        <f>E83*AQ61</f>
        <v>64.8</v>
      </c>
      <c r="L83" s="58"/>
      <c r="M83" s="58"/>
      <c r="N83" s="58"/>
      <c r="O83" s="58"/>
      <c r="P83" s="59"/>
      <c r="Q83" s="54">
        <v>440</v>
      </c>
      <c r="R83" s="55"/>
      <c r="S83" s="55"/>
      <c r="T83" s="55"/>
      <c r="U83" s="55"/>
      <c r="V83" s="56"/>
      <c r="W83" s="57">
        <f>Q83/650</f>
        <v>0.676923076923077</v>
      </c>
      <c r="X83" s="58"/>
      <c r="Y83" s="58"/>
      <c r="Z83" s="58"/>
      <c r="AA83" s="58"/>
      <c r="AB83" s="59"/>
      <c r="AC83" s="54">
        <v>3500</v>
      </c>
      <c r="AD83" s="55"/>
      <c r="AE83" s="55"/>
      <c r="AF83" s="55"/>
      <c r="AG83" s="55"/>
      <c r="AH83" s="56"/>
      <c r="AI83" s="54">
        <v>3100</v>
      </c>
      <c r="AJ83" s="55"/>
      <c r="AK83" s="55"/>
      <c r="AL83" s="55"/>
      <c r="AM83" s="55"/>
      <c r="AN83" s="56"/>
      <c r="AO83" s="60">
        <f>(AI83/AC83)*100</f>
        <v>88.57142857142857</v>
      </c>
      <c r="AP83" s="61"/>
      <c r="AQ83" s="61"/>
      <c r="AR83" s="61"/>
      <c r="AS83" s="61"/>
      <c r="AT83" s="62"/>
    </row>
    <row r="84" spans="5:46" ht="12.75">
      <c r="E84" s="63"/>
      <c r="F84" s="45"/>
      <c r="G84" s="45"/>
      <c r="H84" s="45"/>
      <c r="I84" s="45"/>
      <c r="J84" s="64"/>
      <c r="K84" s="63"/>
      <c r="L84" s="45"/>
      <c r="M84" s="45"/>
      <c r="N84" s="45"/>
      <c r="O84" s="45"/>
      <c r="P84" s="64"/>
      <c r="Q84" s="63"/>
      <c r="R84" s="45"/>
      <c r="S84" s="45"/>
      <c r="T84" s="45"/>
      <c r="U84" s="45"/>
      <c r="V84" s="64"/>
      <c r="W84" s="63"/>
      <c r="X84" s="45"/>
      <c r="Y84" s="45"/>
      <c r="Z84" s="45"/>
      <c r="AA84" s="45"/>
      <c r="AB84" s="64"/>
      <c r="AC84" s="63"/>
      <c r="AD84" s="45"/>
      <c r="AE84" s="45"/>
      <c r="AF84" s="45"/>
      <c r="AG84" s="45"/>
      <c r="AH84" s="64"/>
      <c r="AI84" s="63"/>
      <c r="AJ84" s="45"/>
      <c r="AK84" s="45"/>
      <c r="AL84" s="45"/>
      <c r="AM84" s="45"/>
      <c r="AN84" s="64"/>
      <c r="AO84" s="63"/>
      <c r="AP84" s="45"/>
      <c r="AQ84" s="45"/>
      <c r="AR84" s="45"/>
      <c r="AS84" s="45"/>
      <c r="AT84" s="64"/>
    </row>
    <row r="85" spans="5:46" ht="12.75">
      <c r="E85" s="63"/>
      <c r="F85" s="45"/>
      <c r="G85" s="45"/>
      <c r="H85" s="45"/>
      <c r="I85" s="45"/>
      <c r="J85" s="64"/>
      <c r="K85" s="63"/>
      <c r="L85" s="45"/>
      <c r="M85" s="45"/>
      <c r="N85" s="45"/>
      <c r="O85" s="45"/>
      <c r="P85" s="64"/>
      <c r="Q85" s="63"/>
      <c r="R85" s="45"/>
      <c r="S85" s="45"/>
      <c r="T85" s="45"/>
      <c r="U85" s="45"/>
      <c r="V85" s="64"/>
      <c r="W85" s="63"/>
      <c r="X85" s="45"/>
      <c r="Y85" s="45"/>
      <c r="Z85" s="45"/>
      <c r="AA85" s="45"/>
      <c r="AB85" s="64"/>
      <c r="AC85" s="63"/>
      <c r="AD85" s="45"/>
      <c r="AE85" s="45"/>
      <c r="AF85" s="45"/>
      <c r="AG85" s="45"/>
      <c r="AH85" s="64"/>
      <c r="AI85" s="63"/>
      <c r="AJ85" s="45"/>
      <c r="AK85" s="45"/>
      <c r="AL85" s="45"/>
      <c r="AM85" s="45"/>
      <c r="AN85" s="64"/>
      <c r="AO85" s="63"/>
      <c r="AP85" s="45"/>
      <c r="AQ85" s="45"/>
      <c r="AR85" s="45"/>
      <c r="AS85" s="45"/>
      <c r="AT85" s="64"/>
    </row>
    <row r="86" spans="5:46" ht="12.75">
      <c r="E86" s="63"/>
      <c r="F86" s="45"/>
      <c r="G86" s="45"/>
      <c r="H86" s="45"/>
      <c r="I86" s="45"/>
      <c r="J86" s="64"/>
      <c r="K86" s="63"/>
      <c r="L86" s="45"/>
      <c r="M86" s="45"/>
      <c r="N86" s="45"/>
      <c r="O86" s="45"/>
      <c r="P86" s="64"/>
      <c r="Q86" s="63"/>
      <c r="R86" s="45"/>
      <c r="S86" s="45"/>
      <c r="T86" s="45"/>
      <c r="U86" s="45"/>
      <c r="V86" s="64"/>
      <c r="W86" s="63"/>
      <c r="X86" s="45"/>
      <c r="Y86" s="45"/>
      <c r="Z86" s="45"/>
      <c r="AA86" s="45"/>
      <c r="AB86" s="64"/>
      <c r="AC86" s="63"/>
      <c r="AD86" s="45"/>
      <c r="AE86" s="45"/>
      <c r="AF86" s="45"/>
      <c r="AG86" s="45"/>
      <c r="AH86" s="64"/>
      <c r="AI86" s="63"/>
      <c r="AJ86" s="45"/>
      <c r="AK86" s="45"/>
      <c r="AL86" s="45"/>
      <c r="AM86" s="45"/>
      <c r="AN86" s="64"/>
      <c r="AO86" s="63"/>
      <c r="AP86" s="45"/>
      <c r="AQ86" s="45"/>
      <c r="AR86" s="45"/>
      <c r="AS86" s="45"/>
      <c r="AT86" s="64"/>
    </row>
    <row r="87" spans="5:46" ht="12.75">
      <c r="E87" s="63"/>
      <c r="F87" s="45"/>
      <c r="G87" s="45"/>
      <c r="H87" s="45"/>
      <c r="I87" s="45"/>
      <c r="J87" s="64"/>
      <c r="K87" s="63"/>
      <c r="L87" s="45"/>
      <c r="M87" s="45"/>
      <c r="N87" s="45"/>
      <c r="O87" s="45"/>
      <c r="P87" s="64"/>
      <c r="Q87" s="63"/>
      <c r="R87" s="45"/>
      <c r="S87" s="45"/>
      <c r="T87" s="45"/>
      <c r="U87" s="45"/>
      <c r="V87" s="64"/>
      <c r="W87" s="63"/>
      <c r="X87" s="45"/>
      <c r="Y87" s="45"/>
      <c r="Z87" s="45"/>
      <c r="AA87" s="45"/>
      <c r="AB87" s="64"/>
      <c r="AC87" s="63"/>
      <c r="AD87" s="45"/>
      <c r="AE87" s="45"/>
      <c r="AF87" s="45"/>
      <c r="AG87" s="45"/>
      <c r="AH87" s="64"/>
      <c r="AI87" s="63"/>
      <c r="AJ87" s="45"/>
      <c r="AK87" s="45"/>
      <c r="AL87" s="45"/>
      <c r="AM87" s="45"/>
      <c r="AN87" s="64"/>
      <c r="AO87" s="63"/>
      <c r="AP87" s="45"/>
      <c r="AQ87" s="45"/>
      <c r="AR87" s="45"/>
      <c r="AS87" s="45"/>
      <c r="AT87" s="64"/>
    </row>
    <row r="88" spans="5:46" ht="12.75">
      <c r="E88" s="63"/>
      <c r="F88" s="45"/>
      <c r="G88" s="45"/>
      <c r="H88" s="45"/>
      <c r="I88" s="45"/>
      <c r="J88" s="64"/>
      <c r="K88" s="63"/>
      <c r="L88" s="45"/>
      <c r="M88" s="45"/>
      <c r="N88" s="45"/>
      <c r="O88" s="45"/>
      <c r="P88" s="64"/>
      <c r="Q88" s="63"/>
      <c r="R88" s="45"/>
      <c r="S88" s="45"/>
      <c r="T88" s="45"/>
      <c r="U88" s="45"/>
      <c r="V88" s="64"/>
      <c r="W88" s="63"/>
      <c r="X88" s="45"/>
      <c r="Y88" s="45"/>
      <c r="Z88" s="45"/>
      <c r="AA88" s="45"/>
      <c r="AB88" s="64"/>
      <c r="AC88" s="63"/>
      <c r="AD88" s="45"/>
      <c r="AE88" s="45"/>
      <c r="AF88" s="45"/>
      <c r="AG88" s="45"/>
      <c r="AH88" s="64"/>
      <c r="AI88" s="63"/>
      <c r="AJ88" s="45"/>
      <c r="AK88" s="45"/>
      <c r="AL88" s="45"/>
      <c r="AM88" s="45"/>
      <c r="AN88" s="64"/>
      <c r="AO88" s="63"/>
      <c r="AP88" s="45"/>
      <c r="AQ88" s="45"/>
      <c r="AR88" s="45"/>
      <c r="AS88" s="45"/>
      <c r="AT88" s="64"/>
    </row>
    <row r="89" spans="5:46" ht="12.75">
      <c r="E89" s="63"/>
      <c r="F89" s="45"/>
      <c r="G89" s="45"/>
      <c r="H89" s="45"/>
      <c r="I89" s="45"/>
      <c r="J89" s="64"/>
      <c r="K89" s="63"/>
      <c r="L89" s="45"/>
      <c r="M89" s="45"/>
      <c r="N89" s="45"/>
      <c r="O89" s="45"/>
      <c r="P89" s="64"/>
      <c r="Q89" s="63"/>
      <c r="R89" s="45"/>
      <c r="S89" s="45"/>
      <c r="T89" s="45"/>
      <c r="U89" s="45"/>
      <c r="V89" s="64"/>
      <c r="W89" s="63"/>
      <c r="X89" s="45"/>
      <c r="Y89" s="45"/>
      <c r="Z89" s="45"/>
      <c r="AA89" s="45"/>
      <c r="AB89" s="64"/>
      <c r="AC89" s="63"/>
      <c r="AD89" s="45"/>
      <c r="AE89" s="45"/>
      <c r="AF89" s="45"/>
      <c r="AG89" s="45"/>
      <c r="AH89" s="64"/>
      <c r="AI89" s="63"/>
      <c r="AJ89" s="45"/>
      <c r="AK89" s="45"/>
      <c r="AL89" s="45"/>
      <c r="AM89" s="45"/>
      <c r="AN89" s="64"/>
      <c r="AO89" s="63"/>
      <c r="AP89" s="45"/>
      <c r="AQ89" s="45"/>
      <c r="AR89" s="45"/>
      <c r="AS89" s="45"/>
      <c r="AT89" s="64"/>
    </row>
    <row r="90" spans="5:46" ht="12.75">
      <c r="E90" s="63"/>
      <c r="F90" s="45"/>
      <c r="G90" s="45"/>
      <c r="H90" s="45"/>
      <c r="I90" s="45"/>
      <c r="J90" s="64"/>
      <c r="K90" s="63"/>
      <c r="L90" s="45"/>
      <c r="M90" s="45"/>
      <c r="N90" s="45"/>
      <c r="O90" s="45"/>
      <c r="P90" s="64"/>
      <c r="Q90" s="63"/>
      <c r="R90" s="45"/>
      <c r="S90" s="45"/>
      <c r="T90" s="45"/>
      <c r="U90" s="45"/>
      <c r="V90" s="64"/>
      <c r="W90" s="63"/>
      <c r="X90" s="45"/>
      <c r="Y90" s="45"/>
      <c r="Z90" s="45"/>
      <c r="AA90" s="45"/>
      <c r="AB90" s="64"/>
      <c r="AC90" s="63"/>
      <c r="AD90" s="45"/>
      <c r="AE90" s="45"/>
      <c r="AF90" s="45"/>
      <c r="AG90" s="45"/>
      <c r="AH90" s="64"/>
      <c r="AI90" s="63"/>
      <c r="AJ90" s="45"/>
      <c r="AK90" s="45"/>
      <c r="AL90" s="45"/>
      <c r="AM90" s="45"/>
      <c r="AN90" s="64"/>
      <c r="AO90" s="63"/>
      <c r="AP90" s="45"/>
      <c r="AQ90" s="45"/>
      <c r="AR90" s="45"/>
      <c r="AS90" s="45"/>
      <c r="AT90" s="64"/>
    </row>
    <row r="91" spans="5:46" ht="12.75">
      <c r="E91" s="63"/>
      <c r="F91" s="45"/>
      <c r="G91" s="45"/>
      <c r="H91" s="45"/>
      <c r="I91" s="45"/>
      <c r="J91" s="64"/>
      <c r="K91" s="63"/>
      <c r="L91" s="45"/>
      <c r="M91" s="45"/>
      <c r="N91" s="45"/>
      <c r="O91" s="45"/>
      <c r="P91" s="64"/>
      <c r="Q91" s="63"/>
      <c r="R91" s="45"/>
      <c r="S91" s="45"/>
      <c r="T91" s="45"/>
      <c r="U91" s="45"/>
      <c r="V91" s="64"/>
      <c r="W91" s="63"/>
      <c r="X91" s="45"/>
      <c r="Y91" s="45"/>
      <c r="Z91" s="45"/>
      <c r="AA91" s="45"/>
      <c r="AB91" s="64"/>
      <c r="AC91" s="63"/>
      <c r="AD91" s="45"/>
      <c r="AE91" s="45"/>
      <c r="AF91" s="45"/>
      <c r="AG91" s="45"/>
      <c r="AH91" s="64"/>
      <c r="AI91" s="63"/>
      <c r="AJ91" s="45"/>
      <c r="AK91" s="45"/>
      <c r="AL91" s="45"/>
      <c r="AM91" s="45"/>
      <c r="AN91" s="64"/>
      <c r="AO91" s="63"/>
      <c r="AP91" s="45"/>
      <c r="AQ91" s="45"/>
      <c r="AR91" s="45"/>
      <c r="AS91" s="45"/>
      <c r="AT91" s="64"/>
    </row>
    <row r="92" spans="5:46" ht="13.5" thickBot="1">
      <c r="E92" s="65"/>
      <c r="F92" s="66"/>
      <c r="G92" s="66"/>
      <c r="H92" s="66"/>
      <c r="I92" s="66"/>
      <c r="J92" s="67"/>
      <c r="K92" s="65"/>
      <c r="L92" s="66"/>
      <c r="M92" s="66"/>
      <c r="N92" s="66"/>
      <c r="O92" s="66"/>
      <c r="P92" s="67"/>
      <c r="Q92" s="65"/>
      <c r="R92" s="66"/>
      <c r="S92" s="66"/>
      <c r="T92" s="66"/>
      <c r="U92" s="66"/>
      <c r="V92" s="67"/>
      <c r="W92" s="65"/>
      <c r="X92" s="66"/>
      <c r="Y92" s="66"/>
      <c r="Z92" s="66"/>
      <c r="AA92" s="66"/>
      <c r="AB92" s="67"/>
      <c r="AC92" s="65"/>
      <c r="AD92" s="66"/>
      <c r="AE92" s="66"/>
      <c r="AF92" s="66"/>
      <c r="AG92" s="66"/>
      <c r="AH92" s="67"/>
      <c r="AI92" s="65"/>
      <c r="AJ92" s="66"/>
      <c r="AK92" s="66"/>
      <c r="AL92" s="66"/>
      <c r="AM92" s="66"/>
      <c r="AN92" s="67"/>
      <c r="AO92" s="65"/>
      <c r="AP92" s="66"/>
      <c r="AQ92" s="66"/>
      <c r="AR92" s="66"/>
      <c r="AS92" s="66"/>
      <c r="AT92" s="67"/>
    </row>
    <row r="93" spans="29:46" ht="13.5" thickBot="1">
      <c r="AC93" s="23" t="s">
        <v>52</v>
      </c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5">
        <f>SUM(AO70:AT74)+(AO83)</f>
        <v>175.84126984126982</v>
      </c>
      <c r="AP93" s="24"/>
      <c r="AQ93" s="24"/>
      <c r="AR93" s="24"/>
      <c r="AS93" s="24"/>
      <c r="AT93" s="26"/>
    </row>
  </sheetData>
  <mergeCells count="217">
    <mergeCell ref="AC91:AH91"/>
    <mergeCell ref="AI91:AN91"/>
    <mergeCell ref="AO91:AT91"/>
    <mergeCell ref="E92:J92"/>
    <mergeCell ref="K92:P92"/>
    <mergeCell ref="Q92:V92"/>
    <mergeCell ref="W92:AB92"/>
    <mergeCell ref="AC92:AH92"/>
    <mergeCell ref="AI92:AN92"/>
    <mergeCell ref="AO92:AT92"/>
    <mergeCell ref="E91:J91"/>
    <mergeCell ref="K91:P91"/>
    <mergeCell ref="Q91:V91"/>
    <mergeCell ref="W91:AB91"/>
    <mergeCell ref="AC89:AH89"/>
    <mergeCell ref="AI89:AN89"/>
    <mergeCell ref="AO89:AT89"/>
    <mergeCell ref="E90:J90"/>
    <mergeCell ref="K90:P90"/>
    <mergeCell ref="Q90:V90"/>
    <mergeCell ref="W90:AB90"/>
    <mergeCell ref="AC90:AH90"/>
    <mergeCell ref="AI90:AN90"/>
    <mergeCell ref="AO90:AT90"/>
    <mergeCell ref="E89:J89"/>
    <mergeCell ref="K89:P89"/>
    <mergeCell ref="Q89:V89"/>
    <mergeCell ref="W89:AB89"/>
    <mergeCell ref="AC87:AH87"/>
    <mergeCell ref="AI87:AN87"/>
    <mergeCell ref="AO87:AT87"/>
    <mergeCell ref="E88:J88"/>
    <mergeCell ref="K88:P88"/>
    <mergeCell ref="Q88:V88"/>
    <mergeCell ref="W88:AB88"/>
    <mergeCell ref="AC88:AH88"/>
    <mergeCell ref="AI88:AN88"/>
    <mergeCell ref="AO88:AT88"/>
    <mergeCell ref="E87:J87"/>
    <mergeCell ref="K87:P87"/>
    <mergeCell ref="Q87:V87"/>
    <mergeCell ref="W87:AB87"/>
    <mergeCell ref="AC85:AH85"/>
    <mergeCell ref="AI85:AN85"/>
    <mergeCell ref="AO85:AT85"/>
    <mergeCell ref="E86:J86"/>
    <mergeCell ref="K86:P86"/>
    <mergeCell ref="Q86:V86"/>
    <mergeCell ref="W86:AB86"/>
    <mergeCell ref="AC86:AH86"/>
    <mergeCell ref="AI86:AN86"/>
    <mergeCell ref="AO86:AT86"/>
    <mergeCell ref="E85:J85"/>
    <mergeCell ref="K85:P85"/>
    <mergeCell ref="Q85:V85"/>
    <mergeCell ref="W85:AB85"/>
    <mergeCell ref="AC83:AH83"/>
    <mergeCell ref="AI83:AN83"/>
    <mergeCell ref="AO83:AT83"/>
    <mergeCell ref="E84:J84"/>
    <mergeCell ref="K84:P84"/>
    <mergeCell ref="Q84:V84"/>
    <mergeCell ref="W84:AB84"/>
    <mergeCell ref="AC84:AH84"/>
    <mergeCell ref="AI84:AN84"/>
    <mergeCell ref="AO84:AT84"/>
    <mergeCell ref="E83:J83"/>
    <mergeCell ref="K83:P83"/>
    <mergeCell ref="Q83:V83"/>
    <mergeCell ref="W83:AB83"/>
    <mergeCell ref="AC78:AH78"/>
    <mergeCell ref="AI78:AN78"/>
    <mergeCell ref="AO78:AT78"/>
    <mergeCell ref="E79:J79"/>
    <mergeCell ref="K79:P79"/>
    <mergeCell ref="Q79:V79"/>
    <mergeCell ref="W79:AB79"/>
    <mergeCell ref="AC79:AH79"/>
    <mergeCell ref="AI79:AN79"/>
    <mergeCell ref="AO79:AT79"/>
    <mergeCell ref="E78:J78"/>
    <mergeCell ref="K78:P78"/>
    <mergeCell ref="Q78:V78"/>
    <mergeCell ref="W78:AB78"/>
    <mergeCell ref="AC76:AH76"/>
    <mergeCell ref="AI76:AN76"/>
    <mergeCell ref="AO76:AT76"/>
    <mergeCell ref="E77:J77"/>
    <mergeCell ref="K77:P77"/>
    <mergeCell ref="Q77:V77"/>
    <mergeCell ref="W77:AB77"/>
    <mergeCell ref="AC77:AH77"/>
    <mergeCell ref="AI77:AN77"/>
    <mergeCell ref="AO77:AT77"/>
    <mergeCell ref="E76:J76"/>
    <mergeCell ref="K76:P76"/>
    <mergeCell ref="Q76:V76"/>
    <mergeCell ref="W76:AB76"/>
    <mergeCell ref="AC74:AH74"/>
    <mergeCell ref="AI74:AN74"/>
    <mergeCell ref="AO74:AT74"/>
    <mergeCell ref="E75:J75"/>
    <mergeCell ref="K75:P75"/>
    <mergeCell ref="Q75:V75"/>
    <mergeCell ref="W75:AB75"/>
    <mergeCell ref="AC75:AH75"/>
    <mergeCell ref="AI75:AN75"/>
    <mergeCell ref="AO75:AT75"/>
    <mergeCell ref="E74:J74"/>
    <mergeCell ref="K74:P74"/>
    <mergeCell ref="Q74:V74"/>
    <mergeCell ref="W74:AB74"/>
    <mergeCell ref="AC72:AH72"/>
    <mergeCell ref="AI72:AN72"/>
    <mergeCell ref="AO72:AT72"/>
    <mergeCell ref="E73:J73"/>
    <mergeCell ref="K73:P73"/>
    <mergeCell ref="Q73:V73"/>
    <mergeCell ref="W73:AB73"/>
    <mergeCell ref="AC73:AH73"/>
    <mergeCell ref="AI73:AN73"/>
    <mergeCell ref="AO73:AT73"/>
    <mergeCell ref="E72:J72"/>
    <mergeCell ref="K72:P72"/>
    <mergeCell ref="Q72:V72"/>
    <mergeCell ref="W72:AB72"/>
    <mergeCell ref="AC70:AH70"/>
    <mergeCell ref="AI70:AN70"/>
    <mergeCell ref="AO70:AT70"/>
    <mergeCell ref="E71:J71"/>
    <mergeCell ref="K71:P71"/>
    <mergeCell ref="Q71:V71"/>
    <mergeCell ref="W71:AB71"/>
    <mergeCell ref="AC71:AH71"/>
    <mergeCell ref="AI71:AN71"/>
    <mergeCell ref="AO71:AT71"/>
    <mergeCell ref="E70:J70"/>
    <mergeCell ref="K70:P70"/>
    <mergeCell ref="Q70:V70"/>
    <mergeCell ref="W70:AB70"/>
    <mergeCell ref="AJ68:AM68"/>
    <mergeCell ref="AN68:AQ68"/>
    <mergeCell ref="Y68:AB68"/>
    <mergeCell ref="V68:X68"/>
    <mergeCell ref="AG68:AI68"/>
    <mergeCell ref="AC68:AF68"/>
    <mergeCell ref="E68:Q68"/>
    <mergeCell ref="R68:U68"/>
    <mergeCell ref="AC63:AH63"/>
    <mergeCell ref="AI63:AN63"/>
    <mergeCell ref="AO63:AT63"/>
    <mergeCell ref="E64:J66"/>
    <mergeCell ref="K64:P66"/>
    <mergeCell ref="Q64:V66"/>
    <mergeCell ref="W64:AB66"/>
    <mergeCell ref="AC64:AH66"/>
    <mergeCell ref="AI64:AN66"/>
    <mergeCell ref="AO64:AT66"/>
    <mergeCell ref="E63:J63"/>
    <mergeCell ref="K63:P63"/>
    <mergeCell ref="Q63:V63"/>
    <mergeCell ref="W63:AB63"/>
    <mergeCell ref="N61:S61"/>
    <mergeCell ref="C61:M61"/>
    <mergeCell ref="T61:Y61"/>
    <mergeCell ref="C60:N60"/>
    <mergeCell ref="O60:T60"/>
    <mergeCell ref="AR60:AW60"/>
    <mergeCell ref="AG5:AJ5"/>
    <mergeCell ref="AG6:AJ6"/>
    <mergeCell ref="U60:Z60"/>
    <mergeCell ref="AA60:AG60"/>
    <mergeCell ref="AK6:AN6"/>
    <mergeCell ref="AG20:AJ20"/>
    <mergeCell ref="AK20:AN20"/>
    <mergeCell ref="G19:AF20"/>
    <mergeCell ref="J58:AW58"/>
    <mergeCell ref="C58:I58"/>
    <mergeCell ref="C30:AW31"/>
    <mergeCell ref="G8:AF9"/>
    <mergeCell ref="AG9:AJ9"/>
    <mergeCell ref="AK9:AN9"/>
    <mergeCell ref="G17:AF17"/>
    <mergeCell ref="AG15:AJ15"/>
    <mergeCell ref="AK15:AN15"/>
    <mergeCell ref="G14:AF15"/>
    <mergeCell ref="AG12:AJ12"/>
    <mergeCell ref="AK12:AN12"/>
    <mergeCell ref="G11:AF12"/>
    <mergeCell ref="AH35:AK35"/>
    <mergeCell ref="AL35:AO35"/>
    <mergeCell ref="G24:AF25"/>
    <mergeCell ref="AG25:AJ25"/>
    <mergeCell ref="AK25:AN25"/>
    <mergeCell ref="H33:AG33"/>
    <mergeCell ref="AH33:AK33"/>
    <mergeCell ref="AL33:AO33"/>
    <mergeCell ref="G4:AF5"/>
    <mergeCell ref="AG17:AJ17"/>
    <mergeCell ref="AK17:AN17"/>
    <mergeCell ref="H37:AG37"/>
    <mergeCell ref="AH37:AK37"/>
    <mergeCell ref="AL37:AO37"/>
    <mergeCell ref="G22:AF22"/>
    <mergeCell ref="AG22:AJ22"/>
    <mergeCell ref="AK22:AN22"/>
    <mergeCell ref="H35:AG35"/>
    <mergeCell ref="AC93:AN93"/>
    <mergeCell ref="AO93:AT93"/>
    <mergeCell ref="C59:J59"/>
    <mergeCell ref="K59:Z59"/>
    <mergeCell ref="AA59:AK59"/>
    <mergeCell ref="AL59:AW59"/>
    <mergeCell ref="AU61:AW61"/>
    <mergeCell ref="AQ61:AT61"/>
    <mergeCell ref="AH60:AL60"/>
    <mergeCell ref="AM60:AQ60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 DESING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MACIAS</dc:creator>
  <cp:keywords/>
  <dc:description/>
  <cp:lastModifiedBy>David</cp:lastModifiedBy>
  <cp:lastPrinted>2006-11-27T06:52:54Z</cp:lastPrinted>
  <dcterms:created xsi:type="dcterms:W3CDTF">2006-11-27T02:12:34Z</dcterms:created>
  <dcterms:modified xsi:type="dcterms:W3CDTF">2006-11-27T13:54:12Z</dcterms:modified>
  <cp:category/>
  <cp:version/>
  <cp:contentType/>
  <cp:contentStatus/>
</cp:coreProperties>
</file>